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324"/>
  <workbookPr/>
  <mc:AlternateContent xmlns:mc="http://schemas.openxmlformats.org/markup-compatibility/2006">
    <mc:Choice Requires="x15">
      <x15ac:absPath xmlns:x15ac="http://schemas.microsoft.com/office/spreadsheetml/2010/11/ac" url="https://d.docs.live.net/ff4abee953074918/ドキュメント/幸子おばさん関連/"/>
    </mc:Choice>
  </mc:AlternateContent>
  <xr:revisionPtr revIDLastSave="0" documentId="8_{DAC5599F-22D7-4CD1-9DDC-D0CD67974011}" xr6:coauthVersionLast="47" xr6:coauthVersionMax="47" xr10:uidLastSave="{00000000-0000-0000-0000-000000000000}"/>
  <bookViews>
    <workbookView xWindow="-110" yWindow="-110" windowWidth="38620" windowHeight="21100" activeTab="1" xr2:uid="{00000000-000D-0000-FFFF-FFFF00000000}"/>
  </bookViews>
  <sheets>
    <sheet name="支払いまとめ " sheetId="4" r:id="rId1"/>
    <sheet name="支払い履歴" sheetId="3" r:id="rId2"/>
  </sheets>
  <definedNames>
    <definedName name="_xlnm.Print_Area" localSheetId="0">'支払いまとめ '!$A$1:$O$35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34" i="4" l="1"/>
  <c r="H34" i="4"/>
  <c r="G34" i="4"/>
  <c r="E34" i="4"/>
  <c r="D34" i="4"/>
  <c r="C34" i="4"/>
  <c r="F34" i="4" s="1"/>
  <c r="M33" i="4"/>
  <c r="M32" i="4"/>
  <c r="F32" i="4"/>
  <c r="M31" i="4"/>
  <c r="F31" i="4"/>
  <c r="F30" i="4"/>
  <c r="M29" i="4"/>
  <c r="F29" i="4"/>
  <c r="M28" i="4"/>
  <c r="F28" i="4"/>
  <c r="M27" i="4"/>
  <c r="M34" i="4" s="1"/>
  <c r="N34" i="4" s="1"/>
  <c r="F27" i="4"/>
  <c r="M7" i="4"/>
  <c r="M8" i="4"/>
  <c r="M9" i="4"/>
  <c r="M11" i="4"/>
  <c r="M12" i="4"/>
  <c r="M13" i="4"/>
  <c r="G14" i="4"/>
  <c r="H14" i="4"/>
  <c r="K14" i="4"/>
  <c r="F12" i="4"/>
  <c r="F11" i="4"/>
  <c r="F10" i="4"/>
  <c r="F9" i="4"/>
  <c r="F8" i="4"/>
  <c r="F7" i="4"/>
  <c r="D14" i="4"/>
  <c r="C14" i="4"/>
  <c r="E14" i="4"/>
  <c r="F14" i="4" l="1"/>
  <c r="M14" i="4"/>
  <c r="N14" i="4" s="1"/>
  <c r="I34" i="4"/>
  <c r="L34" i="4"/>
  <c r="L14" i="4"/>
  <c r="J34" i="4"/>
  <c r="I14" i="4"/>
  <c r="J14" i="4"/>
</calcChain>
</file>

<file path=xl/sharedStrings.xml><?xml version="1.0" encoding="utf-8"?>
<sst xmlns="http://schemas.openxmlformats.org/spreadsheetml/2006/main" count="49" uniqueCount="34">
  <si>
    <t>幸子おばさん 施設への支払い状況　</t>
    <phoneticPr fontId="2"/>
  </si>
  <si>
    <t>20240810時点</t>
    <phoneticPr fontId="2"/>
  </si>
  <si>
    <t>小林（由）</t>
  </si>
  <si>
    <t>利用料</t>
    <rPh sb="0" eb="3">
      <t>リヨウリョウ</t>
    </rPh>
    <phoneticPr fontId="2"/>
  </si>
  <si>
    <t>振込</t>
    <rPh sb="0" eb="2">
      <t>フリコミ</t>
    </rPh>
    <phoneticPr fontId="2"/>
  </si>
  <si>
    <t>シルバータウン利用費</t>
    <phoneticPr fontId="2"/>
  </si>
  <si>
    <t>治療費等</t>
    <phoneticPr fontId="2"/>
  </si>
  <si>
    <t xml:space="preserve">薬代 </t>
    <phoneticPr fontId="2"/>
  </si>
  <si>
    <t>利用料合計</t>
    <rPh sb="0" eb="3">
      <t>リヨウリョウ</t>
    </rPh>
    <rPh sb="3" eb="5">
      <t>ゴウケイ</t>
    </rPh>
    <phoneticPr fontId="2"/>
  </si>
  <si>
    <t>久保さん</t>
  </si>
  <si>
    <t>小林さん</t>
  </si>
  <si>
    <t>小幡さん</t>
  </si>
  <si>
    <t>竹下さん</t>
  </si>
  <si>
    <t>幸子おばさん
年金より</t>
    <phoneticPr fontId="2"/>
  </si>
  <si>
    <t>振込合計</t>
    <rPh sb="0" eb="2">
      <t>フリコミ</t>
    </rPh>
    <phoneticPr fontId="2"/>
  </si>
  <si>
    <t>合計</t>
    <rPh sb="0" eb="2">
      <t>ゴウケイ</t>
    </rPh>
    <phoneticPr fontId="2"/>
  </si>
  <si>
    <t>20240801久保さん</t>
    <phoneticPr fontId="2"/>
  </si>
  <si>
    <t>20240802小林さん</t>
  </si>
  <si>
    <t>20240826久保さん</t>
    <phoneticPr fontId="2"/>
  </si>
  <si>
    <t>20240828小林さん</t>
    <rPh sb="8" eb="10">
      <t>コバヤシ</t>
    </rPh>
    <phoneticPr fontId="2"/>
  </si>
  <si>
    <t>20241028久保さん</t>
    <rPh sb="8" eb="10">
      <t>クボ</t>
    </rPh>
    <phoneticPr fontId="2"/>
  </si>
  <si>
    <t>20241101小林さん</t>
    <phoneticPr fontId="2"/>
  </si>
  <si>
    <t>20241125久保さん</t>
    <rPh sb="8" eb="10">
      <t>クボ</t>
    </rPh>
    <phoneticPr fontId="2"/>
  </si>
  <si>
    <t>竹下さん</t>
    <rPh sb="0" eb="2">
      <t>タケシタ</t>
    </rPh>
    <phoneticPr fontId="2"/>
  </si>
  <si>
    <t>※竹下さんの12月の支払いは博樹さんが預けていた保証金を充当したものです</t>
    <rPh sb="1" eb="3">
      <t>タケシタ</t>
    </rPh>
    <rPh sb="8" eb="9">
      <t>ガツ</t>
    </rPh>
    <rPh sb="10" eb="12">
      <t>シハラ</t>
    </rPh>
    <rPh sb="14" eb="16">
      <t>ヒロキ</t>
    </rPh>
    <rPh sb="19" eb="20">
      <t>アズ</t>
    </rPh>
    <rPh sb="24" eb="27">
      <t>ホショウキン</t>
    </rPh>
    <rPh sb="28" eb="30">
      <t>ジュウトウ</t>
    </rPh>
    <phoneticPr fontId="2"/>
  </si>
  <si>
    <t>返却してもらった額は小林が預かりましたので、皆さんの負担額は以下のようになります。</t>
    <rPh sb="0" eb="2">
      <t>ヘンキャク</t>
    </rPh>
    <rPh sb="8" eb="9">
      <t>ガク</t>
    </rPh>
    <rPh sb="10" eb="12">
      <t>コバヤシ</t>
    </rPh>
    <rPh sb="13" eb="14">
      <t>アズ</t>
    </rPh>
    <rPh sb="22" eb="23">
      <t>ミナ</t>
    </rPh>
    <rPh sb="26" eb="29">
      <t>フタンガク</t>
    </rPh>
    <rPh sb="30" eb="32">
      <t>イカ</t>
    </rPh>
    <phoneticPr fontId="2"/>
  </si>
  <si>
    <t xml:space="preserve">小林の計算では支払いは上記のように不足しています(\-43,778)。ところがシルバータウンの計算では、
</t>
    <rPh sb="0" eb="2">
      <t>コバヤシ</t>
    </rPh>
    <rPh sb="3" eb="5">
      <t>ケイサン</t>
    </rPh>
    <rPh sb="7" eb="9">
      <t>シハラ</t>
    </rPh>
    <rPh sb="11" eb="13">
      <t>ジョウキ</t>
    </rPh>
    <rPh sb="17" eb="19">
      <t>フソク</t>
    </rPh>
    <rPh sb="47" eb="49">
      <t>ケイサン</t>
    </rPh>
    <phoneticPr fontId="2"/>
  </si>
  <si>
    <t>皆さんの負担状況</t>
    <rPh sb="0" eb="1">
      <t>ミナ</t>
    </rPh>
    <rPh sb="4" eb="8">
      <t>フタンジョウキョウ</t>
    </rPh>
    <phoneticPr fontId="2"/>
  </si>
  <si>
    <t>10月末時点で、この不足分を無し（チャラ）にして、最後に支払った保証金170,000円から費用108,803円を引いた余り61,687円を返却してくれました。</t>
    <phoneticPr fontId="2"/>
  </si>
  <si>
    <t>過不足（参考）</t>
    <rPh sb="0" eb="3">
      <t>カフソク</t>
    </rPh>
    <rPh sb="4" eb="6">
      <t>サンコウ</t>
    </rPh>
    <phoneticPr fontId="2"/>
  </si>
  <si>
    <t>2025年1月21日 最終版</t>
    <rPh sb="4" eb="5">
      <t>ネン</t>
    </rPh>
    <rPh sb="6" eb="7">
      <t>ガツ</t>
    </rPh>
    <rPh sb="9" eb="10">
      <t>ニチ</t>
    </rPh>
    <rPh sb="11" eb="13">
      <t>サイシュウ</t>
    </rPh>
    <rPh sb="13" eb="14">
      <t>バン</t>
    </rPh>
    <phoneticPr fontId="2"/>
  </si>
  <si>
    <t>久保さん:650,000円</t>
    <rPh sb="0" eb="2">
      <t>クボ</t>
    </rPh>
    <rPh sb="12" eb="13">
      <t>エン</t>
    </rPh>
    <phoneticPr fontId="2"/>
  </si>
  <si>
    <t>小林さん:388,313円</t>
    <rPh sb="0" eb="2">
      <t>コバヤシ</t>
    </rPh>
    <rPh sb="12" eb="13">
      <t>エン</t>
    </rPh>
    <phoneticPr fontId="2"/>
  </si>
  <si>
    <t>竹下さん:170,000円</t>
    <rPh sb="0" eb="2">
      <t>タケシタ</t>
    </rPh>
    <rPh sb="12" eb="13">
      <t>エン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</si>
</sst>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6" formatCode="&quot;¥&quot;#,##0;[Red]&quot;¥&quot;\-#,##0"/>
    <numFmt numFmtId="176" formatCode="&quot;¥&quot;#,##0_);[Red]\(&quot;¥&quot;#,##0\)"/>
    <numFmt numFmtId="177" formatCode="[$¥-411]#,##0;[$¥-411]#,##0"/>
  </numFmts>
  <fonts count="25">
    <font>
      <sz val="11"/>
      <color theme="1"/>
      <name val="游ゴシック"/>
      <family val="2"/>
      <scheme val="minor"/>
    </font>
    <font>
      <b/>
      <sz val="14"/>
      <color theme="1"/>
      <name val="游ゴシック"/>
      <family val="2"/>
      <scheme val="minor"/>
    </font>
    <font>
      <sz val="6"/>
      <name val="游ゴシック"/>
      <family val="3"/>
      <charset val="128"/>
      <scheme val="minor"/>
    </font>
    <font>
      <sz val="11"/>
      <color theme="1"/>
      <name val="游ゴシック"/>
      <family val="2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</font>
    <font>
      <sz val="8"/>
      <color theme="1"/>
      <name val="游ゴシック"/>
      <family val="3"/>
      <charset val="128"/>
    </font>
    <font>
      <b/>
      <sz val="10"/>
      <color theme="3" tint="0.499984740745262"/>
      <name val="游ゴシック"/>
      <family val="3"/>
      <charset val="128"/>
    </font>
    <font>
      <b/>
      <sz val="11"/>
      <color theme="3" tint="0.499984740745262"/>
      <name val="游ゴシック"/>
      <family val="3"/>
      <charset val="128"/>
    </font>
    <font>
      <b/>
      <sz val="8"/>
      <color rgb="FFFF0000"/>
      <name val="游ゴシック"/>
      <family val="3"/>
      <charset val="128"/>
    </font>
    <font>
      <b/>
      <sz val="12"/>
      <color theme="3" tint="0.499984740745262"/>
      <name val="游ゴシック"/>
      <family val="3"/>
      <charset val="128"/>
    </font>
    <font>
      <sz val="11"/>
      <name val="游ゴシック"/>
      <family val="3"/>
      <charset val="128"/>
    </font>
    <font>
      <b/>
      <sz val="14"/>
      <color rgb="FFFF0000"/>
      <name val="游ゴシック"/>
      <family val="3"/>
      <charset val="128"/>
    </font>
    <font>
      <sz val="11"/>
      <color theme="3" tint="0.499984740745262"/>
      <name val="游ゴシック"/>
      <family val="3"/>
      <charset val="128"/>
    </font>
    <font>
      <b/>
      <sz val="14"/>
      <color theme="3" tint="0.499984740745262"/>
      <name val="游ゴシック"/>
      <family val="3"/>
      <charset val="128"/>
    </font>
    <font>
      <b/>
      <sz val="16"/>
      <color rgb="FFFF0000"/>
      <name val="游ゴシック"/>
      <family val="3"/>
      <charset val="128"/>
    </font>
    <font>
      <b/>
      <sz val="12"/>
      <color rgb="FFFF0000"/>
      <name val="游ゴシック"/>
      <family val="3"/>
      <charset val="128"/>
    </font>
    <font>
      <b/>
      <sz val="12"/>
      <color theme="9"/>
      <name val="游ゴシック"/>
      <family val="3"/>
      <charset val="128"/>
    </font>
    <font>
      <b/>
      <sz val="12"/>
      <color theme="1"/>
      <name val="游ゴシック"/>
      <family val="3"/>
      <charset val="128"/>
    </font>
    <font>
      <sz val="12"/>
      <color theme="3" tint="0.499984740745262"/>
      <name val="游ゴシック"/>
      <family val="3"/>
      <charset val="128"/>
    </font>
    <font>
      <sz val="12"/>
      <name val="游ゴシック"/>
      <family val="3"/>
      <charset val="128"/>
    </font>
    <font>
      <sz val="14"/>
      <name val="游ゴシック"/>
      <family val="3"/>
      <charset val="128"/>
    </font>
    <font>
      <sz val="11"/>
      <color rgb="FFFF0000"/>
      <name val="游ゴシック"/>
      <family val="3"/>
      <charset val="128"/>
    </font>
    <font>
      <b/>
      <sz val="16"/>
      <color theme="1"/>
      <name val="游ゴシック"/>
      <family val="3"/>
      <charset val="128"/>
    </font>
    <font>
      <b/>
      <sz val="11"/>
      <color theme="1"/>
      <name val="游ゴシック"/>
      <family val="3"/>
      <charset val="128"/>
    </font>
  </fonts>
  <fills count="2">
    <fill>
      <patternFill patternType="none"/>
    </fill>
    <fill>
      <patternFill patternType="gray125"/>
    </fill>
  </fills>
  <borders count="4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thick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ck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ck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ck">
        <color auto="1"/>
      </right>
      <top style="medium">
        <color auto="1"/>
      </top>
      <bottom style="thin">
        <color auto="1"/>
      </bottom>
      <diagonal/>
    </border>
    <border>
      <left/>
      <right style="thick">
        <color auto="1"/>
      </right>
      <top/>
      <bottom style="thin">
        <color auto="1"/>
      </bottom>
      <diagonal/>
    </border>
    <border>
      <left/>
      <right style="thick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auto="1"/>
      </right>
      <top style="thin">
        <color auto="1"/>
      </top>
      <bottom/>
      <diagonal/>
    </border>
    <border>
      <left style="thick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ck">
        <color auto="1"/>
      </left>
      <right/>
      <top style="medium">
        <color auto="1"/>
      </top>
      <bottom style="medium">
        <color auto="1"/>
      </bottom>
      <diagonal/>
    </border>
  </borders>
  <cellStyleXfs count="2">
    <xf numFmtId="0" fontId="0" fillId="0" borderId="0"/>
    <xf numFmtId="6" fontId="3" fillId="0" borderId="0" applyFont="0" applyFill="0" applyBorder="0" applyAlignment="0" applyProtection="0">
      <alignment vertical="center"/>
    </xf>
  </cellStyleXfs>
  <cellXfs count="97">
    <xf numFmtId="0" fontId="0" fillId="0" borderId="0" xfId="0"/>
    <xf numFmtId="0" fontId="1" fillId="0" borderId="0" xfId="0" applyFont="1"/>
    <xf numFmtId="0" fontId="4" fillId="0" borderId="0" xfId="0" applyFont="1"/>
    <xf numFmtId="55" fontId="5" fillId="0" borderId="10" xfId="0" applyNumberFormat="1" applyFont="1" applyBorder="1"/>
    <xf numFmtId="55" fontId="5" fillId="0" borderId="9" xfId="0" applyNumberFormat="1" applyFont="1" applyBorder="1"/>
    <xf numFmtId="0" fontId="5" fillId="0" borderId="3" xfId="0" applyFont="1" applyBorder="1"/>
    <xf numFmtId="0" fontId="5" fillId="0" borderId="4" xfId="0" applyFont="1" applyBorder="1"/>
    <xf numFmtId="0" fontId="6" fillId="0" borderId="21" xfId="0" applyFont="1" applyBorder="1" applyAlignment="1">
      <alignment horizontal="center"/>
    </xf>
    <xf numFmtId="176" fontId="5" fillId="0" borderId="13" xfId="0" applyNumberFormat="1" applyFont="1" applyBorder="1" applyAlignment="1">
      <alignment horizontal="center"/>
    </xf>
    <xf numFmtId="176" fontId="5" fillId="0" borderId="6" xfId="0" applyNumberFormat="1" applyFont="1" applyBorder="1" applyAlignment="1">
      <alignment horizontal="center"/>
    </xf>
    <xf numFmtId="176" fontId="6" fillId="0" borderId="6" xfId="0" applyNumberFormat="1" applyFont="1" applyBorder="1" applyAlignment="1">
      <alignment horizontal="center" wrapText="1"/>
    </xf>
    <xf numFmtId="0" fontId="5" fillId="0" borderId="0" xfId="0" applyFont="1"/>
    <xf numFmtId="176" fontId="5" fillId="0" borderId="0" xfId="0" applyNumberFormat="1" applyFont="1"/>
    <xf numFmtId="6" fontId="5" fillId="0" borderId="2" xfId="1" applyFont="1" applyBorder="1" applyAlignment="1"/>
    <xf numFmtId="6" fontId="5" fillId="0" borderId="11" xfId="1" applyFont="1" applyBorder="1" applyAlignment="1"/>
    <xf numFmtId="6" fontId="5" fillId="0" borderId="8" xfId="1" applyFont="1" applyBorder="1" applyAlignment="1"/>
    <xf numFmtId="6" fontId="5" fillId="0" borderId="1" xfId="1" applyFont="1" applyBorder="1" applyAlignment="1"/>
    <xf numFmtId="6" fontId="5" fillId="0" borderId="11" xfId="1" applyFont="1" applyBorder="1" applyAlignment="1">
      <alignment horizontal="center"/>
    </xf>
    <xf numFmtId="6" fontId="6" fillId="0" borderId="11" xfId="1" applyFont="1" applyBorder="1" applyAlignment="1">
      <alignment horizontal="center" wrapText="1"/>
    </xf>
    <xf numFmtId="6" fontId="13" fillId="0" borderId="6" xfId="0" applyNumberFormat="1" applyFont="1" applyBorder="1"/>
    <xf numFmtId="176" fontId="5" fillId="0" borderId="13" xfId="0" applyNumberFormat="1" applyFont="1" applyBorder="1"/>
    <xf numFmtId="176" fontId="5" fillId="0" borderId="6" xfId="0" applyNumberFormat="1" applyFont="1" applyBorder="1"/>
    <xf numFmtId="176" fontId="16" fillId="0" borderId="0" xfId="0" applyNumberFormat="1" applyFont="1" applyAlignment="1">
      <alignment horizontal="center"/>
    </xf>
    <xf numFmtId="176" fontId="10" fillId="0" borderId="0" xfId="0" applyNumberFormat="1" applyFont="1" applyAlignment="1">
      <alignment horizontal="center"/>
    </xf>
    <xf numFmtId="176" fontId="8" fillId="0" borderId="0" xfId="0" applyNumberFormat="1" applyFont="1"/>
    <xf numFmtId="176" fontId="17" fillId="0" borderId="0" xfId="0" applyNumberFormat="1" applyFont="1" applyAlignment="1">
      <alignment horizontal="center"/>
    </xf>
    <xf numFmtId="55" fontId="5" fillId="0" borderId="16" xfId="0" applyNumberFormat="1" applyFont="1" applyBorder="1"/>
    <xf numFmtId="6" fontId="5" fillId="0" borderId="18" xfId="1" applyFont="1" applyBorder="1" applyAlignment="1"/>
    <xf numFmtId="6" fontId="5" fillId="0" borderId="17" xfId="1" applyFont="1" applyBorder="1" applyAlignment="1"/>
    <xf numFmtId="6" fontId="5" fillId="0" borderId="12" xfId="1" applyFont="1" applyBorder="1" applyAlignment="1"/>
    <xf numFmtId="6" fontId="5" fillId="0" borderId="5" xfId="1" applyFont="1" applyBorder="1" applyAlignment="1"/>
    <xf numFmtId="0" fontId="6" fillId="0" borderId="24" xfId="0" applyFont="1" applyBorder="1" applyAlignment="1">
      <alignment horizontal="center" wrapText="1"/>
    </xf>
    <xf numFmtId="176" fontId="5" fillId="0" borderId="24" xfId="0" applyNumberFormat="1" applyFont="1" applyBorder="1" applyAlignment="1">
      <alignment horizontal="center"/>
    </xf>
    <xf numFmtId="176" fontId="5" fillId="0" borderId="25" xfId="0" applyNumberFormat="1" applyFont="1" applyBorder="1" applyAlignment="1">
      <alignment horizontal="center"/>
    </xf>
    <xf numFmtId="176" fontId="6" fillId="0" borderId="25" xfId="0" applyNumberFormat="1" applyFont="1" applyBorder="1" applyAlignment="1">
      <alignment horizontal="center" wrapText="1"/>
    </xf>
    <xf numFmtId="0" fontId="6" fillId="0" borderId="13" xfId="0" applyFont="1" applyBorder="1" applyAlignment="1">
      <alignment horizontal="center" wrapText="1"/>
    </xf>
    <xf numFmtId="6" fontId="19" fillId="0" borderId="23" xfId="0" applyNumberFormat="1" applyFont="1" applyBorder="1"/>
    <xf numFmtId="176" fontId="5" fillId="0" borderId="8" xfId="0" applyNumberFormat="1" applyFont="1" applyBorder="1"/>
    <xf numFmtId="176" fontId="5" fillId="0" borderId="1" xfId="0" applyNumberFormat="1" applyFont="1" applyBorder="1"/>
    <xf numFmtId="0" fontId="5" fillId="0" borderId="27" xfId="0" applyFont="1" applyBorder="1" applyAlignment="1">
      <alignment horizontal="center"/>
    </xf>
    <xf numFmtId="0" fontId="7" fillId="0" borderId="28" xfId="0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8" fillId="0" borderId="22" xfId="0" applyFont="1" applyBorder="1" applyAlignment="1">
      <alignment horizontal="center"/>
    </xf>
    <xf numFmtId="6" fontId="11" fillId="0" borderId="5" xfId="1" applyFont="1" applyBorder="1" applyAlignment="1"/>
    <xf numFmtId="6" fontId="13" fillId="0" borderId="5" xfId="1" applyFont="1" applyBorder="1" applyAlignment="1"/>
    <xf numFmtId="6" fontId="11" fillId="0" borderId="19" xfId="1" applyFont="1" applyBorder="1" applyAlignment="1"/>
    <xf numFmtId="0" fontId="16" fillId="0" borderId="3" xfId="0" applyFont="1" applyBorder="1" applyAlignment="1">
      <alignment horizontal="center" wrapText="1"/>
    </xf>
    <xf numFmtId="0" fontId="9" fillId="0" borderId="26" xfId="0" applyFont="1" applyBorder="1" applyAlignment="1">
      <alignment horizontal="center" wrapText="1"/>
    </xf>
    <xf numFmtId="0" fontId="5" fillId="0" borderId="10" xfId="0" applyFont="1" applyBorder="1"/>
    <xf numFmtId="6" fontId="5" fillId="0" borderId="9" xfId="0" applyNumberFormat="1" applyFont="1" applyBorder="1"/>
    <xf numFmtId="6" fontId="12" fillId="0" borderId="9" xfId="0" applyNumberFormat="1" applyFont="1" applyBorder="1" applyAlignment="1">
      <alignment vertical="center"/>
    </xf>
    <xf numFmtId="6" fontId="5" fillId="0" borderId="16" xfId="0" applyNumberFormat="1" applyFont="1" applyBorder="1"/>
    <xf numFmtId="0" fontId="5" fillId="0" borderId="9" xfId="0" applyFont="1" applyBorder="1"/>
    <xf numFmtId="55" fontId="5" fillId="0" borderId="29" xfId="0" applyNumberFormat="1" applyFont="1" applyBorder="1"/>
    <xf numFmtId="0" fontId="5" fillId="0" borderId="30" xfId="0" applyFont="1" applyBorder="1"/>
    <xf numFmtId="0" fontId="5" fillId="0" borderId="31" xfId="0" applyFont="1" applyBorder="1"/>
    <xf numFmtId="176" fontId="5" fillId="0" borderId="31" xfId="0" applyNumberFormat="1" applyFont="1" applyBorder="1"/>
    <xf numFmtId="0" fontId="5" fillId="0" borderId="29" xfId="0" applyFont="1" applyBorder="1"/>
    <xf numFmtId="0" fontId="6" fillId="0" borderId="23" xfId="0" applyFont="1" applyBorder="1" applyAlignment="1">
      <alignment horizontal="center" wrapText="1"/>
    </xf>
    <xf numFmtId="6" fontId="18" fillId="0" borderId="33" xfId="1" applyFont="1" applyBorder="1" applyAlignment="1"/>
    <xf numFmtId="6" fontId="5" fillId="0" borderId="34" xfId="1" applyFont="1" applyBorder="1" applyAlignment="1"/>
    <xf numFmtId="6" fontId="5" fillId="0" borderId="35" xfId="1" applyFont="1" applyBorder="1" applyAlignment="1"/>
    <xf numFmtId="0" fontId="7" fillId="0" borderId="38" xfId="0" applyFont="1" applyBorder="1" applyAlignment="1">
      <alignment horizontal="center"/>
    </xf>
    <xf numFmtId="6" fontId="5" fillId="0" borderId="39" xfId="1" applyFont="1" applyBorder="1" applyAlignment="1"/>
    <xf numFmtId="6" fontId="5" fillId="0" borderId="40" xfId="1" applyFont="1" applyBorder="1" applyAlignment="1"/>
    <xf numFmtId="6" fontId="5" fillId="0" borderId="41" xfId="1" applyFont="1" applyBorder="1" applyAlignment="1"/>
    <xf numFmtId="0" fontId="6" fillId="0" borderId="25" xfId="0" applyFont="1" applyBorder="1" applyAlignment="1">
      <alignment horizontal="center"/>
    </xf>
    <xf numFmtId="6" fontId="14" fillId="0" borderId="27" xfId="0" applyNumberFormat="1" applyFont="1" applyBorder="1"/>
    <xf numFmtId="6" fontId="13" fillId="0" borderId="7" xfId="0" applyNumberFormat="1" applyFont="1" applyBorder="1"/>
    <xf numFmtId="176" fontId="5" fillId="0" borderId="5" xfId="0" applyNumberFormat="1" applyFont="1" applyBorder="1" applyAlignment="1">
      <alignment vertical="center"/>
    </xf>
    <xf numFmtId="176" fontId="14" fillId="0" borderId="15" xfId="0" applyNumberFormat="1" applyFont="1" applyBorder="1"/>
    <xf numFmtId="176" fontId="5" fillId="0" borderId="6" xfId="0" applyNumberFormat="1" applyFont="1" applyBorder="1" applyAlignment="1">
      <alignment vertical="center"/>
    </xf>
    <xf numFmtId="176" fontId="5" fillId="0" borderId="36" xfId="1" applyNumberFormat="1" applyFont="1" applyBorder="1" applyAlignment="1"/>
    <xf numFmtId="176" fontId="5" fillId="0" borderId="35" xfId="0" applyNumberFormat="1" applyFont="1" applyBorder="1"/>
    <xf numFmtId="176" fontId="5" fillId="0" borderId="40" xfId="0" applyNumberFormat="1" applyFont="1" applyBorder="1"/>
    <xf numFmtId="176" fontId="5" fillId="0" borderId="42" xfId="0" applyNumberFormat="1" applyFont="1" applyBorder="1"/>
    <xf numFmtId="176" fontId="5" fillId="0" borderId="43" xfId="0" applyNumberFormat="1" applyFont="1" applyBorder="1"/>
    <xf numFmtId="177" fontId="5" fillId="0" borderId="32" xfId="0" applyNumberFormat="1" applyFont="1" applyBorder="1"/>
    <xf numFmtId="177" fontId="5" fillId="0" borderId="37" xfId="0" applyNumberFormat="1" applyFont="1" applyBorder="1"/>
    <xf numFmtId="6" fontId="15" fillId="0" borderId="3" xfId="0" applyNumberFormat="1" applyFont="1" applyBorder="1"/>
    <xf numFmtId="0" fontId="5" fillId="0" borderId="0" xfId="0" applyFont="1" applyAlignment="1">
      <alignment horizontal="left"/>
    </xf>
    <xf numFmtId="6" fontId="20" fillId="0" borderId="23" xfId="0" applyNumberFormat="1" applyFont="1" applyBorder="1"/>
    <xf numFmtId="6" fontId="11" fillId="0" borderId="6" xfId="0" applyNumberFormat="1" applyFont="1" applyBorder="1"/>
    <xf numFmtId="6" fontId="11" fillId="0" borderId="7" xfId="0" applyNumberFormat="1" applyFont="1" applyBorder="1"/>
    <xf numFmtId="6" fontId="21" fillId="0" borderId="27" xfId="0" applyNumberFormat="1" applyFont="1" applyBorder="1"/>
    <xf numFmtId="176" fontId="16" fillId="0" borderId="13" xfId="0" applyNumberFormat="1" applyFont="1" applyBorder="1"/>
    <xf numFmtId="176" fontId="16" fillId="0" borderId="6" xfId="0" applyNumberFormat="1" applyFont="1" applyBorder="1"/>
    <xf numFmtId="176" fontId="16" fillId="0" borderId="6" xfId="0" applyNumberFormat="1" applyFont="1" applyBorder="1" applyAlignment="1">
      <alignment vertical="center"/>
    </xf>
    <xf numFmtId="6" fontId="23" fillId="0" borderId="3" xfId="0" applyNumberFormat="1" applyFont="1" applyBorder="1"/>
    <xf numFmtId="176" fontId="24" fillId="0" borderId="31" xfId="0" applyNumberFormat="1" applyFont="1" applyBorder="1"/>
    <xf numFmtId="0" fontId="22" fillId="0" borderId="0" xfId="0" applyFont="1"/>
    <xf numFmtId="0" fontId="5" fillId="0" borderId="20" xfId="0" applyFont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3" xfId="0" applyBorder="1" applyAlignment="1">
      <alignment horizontal="center"/>
    </xf>
    <xf numFmtId="176" fontId="5" fillId="0" borderId="44" xfId="0" applyNumberFormat="1" applyFont="1" applyBorder="1" applyAlignment="1">
      <alignment horizontal="center"/>
    </xf>
    <xf numFmtId="176" fontId="5" fillId="0" borderId="14" xfId="0" applyNumberFormat="1" applyFont="1" applyBorder="1" applyAlignment="1">
      <alignment horizontal="center"/>
    </xf>
    <xf numFmtId="176" fontId="5" fillId="0" borderId="15" xfId="0" applyNumberFormat="1" applyFont="1" applyBorder="1" applyAlignment="1">
      <alignment horizontal="center"/>
    </xf>
  </cellXfs>
  <cellStyles count="2">
    <cellStyle name="通貨" xfId="1" builtinId="7"/>
    <cellStyle name="標準" xfId="0" builtinId="0"/>
  </cellStyles>
  <dxfs count="0"/>
  <tableStyles count="0" defaultTableStyle="TableStyleMedium2" defaultPivotStyle="PivotStyleMedium9"/>
  <colors>
    <mruColors>
      <color rgb="FFFF66FF"/>
      <color rgb="FFED72D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7" Type="http://schemas.openxmlformats.org/officeDocument/2006/relationships/image" Target="../media/image8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5" Type="http://schemas.openxmlformats.org/officeDocument/2006/relationships/image" Target="../media/image6.jpeg"/><Relationship Id="rId4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504825</xdr:colOff>
      <xdr:row>0</xdr:row>
      <xdr:rowOff>125506</xdr:rowOff>
    </xdr:from>
    <xdr:ext cx="688041" cy="577103"/>
    <xdr:pic>
      <xdr:nvPicPr>
        <xdr:cNvPr id="2" name="図 1">
          <a:extLst>
            <a:ext uri="{FF2B5EF4-FFF2-40B4-BE49-F238E27FC236}">
              <a16:creationId xmlns:a16="http://schemas.microsoft.com/office/drawing/2014/main" id="{0CE33AAB-1C9D-4710-AA9D-CF1EC1A920B9}"/>
            </a:ext>
            <a:ext uri="{147F2762-F138-4A5C-976F-8EAC2B608ADB}">
              <a16:predDERef xmlns:a16="http://schemas.microsoft.com/office/drawing/2014/main" pred="{DD6E0026-873F-8F54-80F3-2B9C2E0AA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45875" y="125506"/>
          <a:ext cx="688041" cy="577103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247650</xdr:rowOff>
    </xdr:from>
    <xdr:to>
      <xdr:col>5</xdr:col>
      <xdr:colOff>371475</xdr:colOff>
      <xdr:row>20</xdr:row>
      <xdr:rowOff>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3EDC7EE6-9EBA-7EDE-07AA-3877C7885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5400000">
          <a:off x="-200025" y="819150"/>
          <a:ext cx="4572000" cy="3429000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</xdr:row>
      <xdr:rowOff>28575</xdr:rowOff>
    </xdr:from>
    <xdr:to>
      <xdr:col>10</xdr:col>
      <xdr:colOff>457200</xdr:colOff>
      <xdr:row>20</xdr:row>
      <xdr:rowOff>76200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E02C7386-0128-1013-7FEB-BA25B48AEB7B}"/>
            </a:ext>
            <a:ext uri="{147F2762-F138-4A5C-976F-8EAC2B608ADB}">
              <a16:predDERef xmlns:a16="http://schemas.microsoft.com/office/drawing/2014/main" pred="{3EDC7EE6-9EBA-7EDE-07AA-3877C7885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86225" y="266700"/>
          <a:ext cx="3228975" cy="45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657225</xdr:colOff>
      <xdr:row>22</xdr:row>
      <xdr:rowOff>238124</xdr:rowOff>
    </xdr:from>
    <xdr:to>
      <xdr:col>5</xdr:col>
      <xdr:colOff>658019</xdr:colOff>
      <xdr:row>42</xdr:row>
      <xdr:rowOff>57149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E4AB0A61-57FD-F393-B92E-AB4B914ED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84534" y="6116240"/>
          <a:ext cx="4581525" cy="3436144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23</xdr:row>
      <xdr:rowOff>123824</xdr:rowOff>
    </xdr:from>
    <xdr:to>
      <xdr:col>10</xdr:col>
      <xdr:colOff>533073</xdr:colOff>
      <xdr:row>43</xdr:row>
      <xdr:rowOff>2030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677D70DF-CBAA-DC36-1A17-B9BDB32AB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14801" y="5667374"/>
          <a:ext cx="3276272" cy="463753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5</xdr:col>
      <xdr:colOff>585196</xdr:colOff>
      <xdr:row>64</xdr:row>
      <xdr:rowOff>69850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3FFD3D09-C8F1-4CDC-2EF9-4E9CAD4E3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60400" y="10344150"/>
          <a:ext cx="3226796" cy="4413250"/>
        </a:xfrm>
        <a:prstGeom prst="rect">
          <a:avLst/>
        </a:prstGeom>
      </xdr:spPr>
    </xdr:pic>
    <xdr:clientData/>
  </xdr:twoCellAnchor>
  <xdr:twoCellAnchor editAs="oneCell">
    <xdr:from>
      <xdr:col>6</xdr:col>
      <xdr:colOff>40054</xdr:colOff>
      <xdr:row>44</xdr:row>
      <xdr:rowOff>214923</xdr:rowOff>
    </xdr:from>
    <xdr:to>
      <xdr:col>10</xdr:col>
      <xdr:colOff>518400</xdr:colOff>
      <xdr:row>64</xdr:row>
      <xdr:rowOff>58616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8A27FBEE-4F24-27ED-8AC3-520053894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996592" y="10374923"/>
          <a:ext cx="3116039" cy="4435231"/>
        </a:xfrm>
        <a:prstGeom prst="rect">
          <a:avLst/>
        </a:prstGeom>
      </xdr:spPr>
    </xdr:pic>
    <xdr:clientData/>
  </xdr:twoCellAnchor>
  <xdr:twoCellAnchor editAs="oneCell">
    <xdr:from>
      <xdr:col>1</xdr:col>
      <xdr:colOff>14652</xdr:colOff>
      <xdr:row>66</xdr:row>
      <xdr:rowOff>14655</xdr:rowOff>
    </xdr:from>
    <xdr:to>
      <xdr:col>5</xdr:col>
      <xdr:colOff>600806</xdr:colOff>
      <xdr:row>84</xdr:row>
      <xdr:rowOff>180732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6C3E4999-A66A-3103-886D-48B30D5D2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5400000">
          <a:off x="136767" y="15762655"/>
          <a:ext cx="4298462" cy="322384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45F82"/>
      </a:accent1>
      <a:accent2>
        <a:srgbClr val="E87331"/>
      </a:accent2>
      <a:accent3>
        <a:srgbClr val="186C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410A21-93F8-46FB-BE77-97E503AE0FCA}">
  <sheetPr>
    <pageSetUpPr fitToPage="1"/>
  </sheetPr>
  <dimension ref="B2:N34"/>
  <sheetViews>
    <sheetView zoomScale="85" zoomScaleNormal="85" workbookViewId="0">
      <selection activeCell="O20" sqref="O20"/>
    </sheetView>
  </sheetViews>
  <sheetFormatPr defaultColWidth="8.83203125" defaultRowHeight="18.75" customHeight="1"/>
  <cols>
    <col min="1" max="1" width="4.58203125" style="11" customWidth="1"/>
    <col min="2" max="2" width="12.5" style="11" customWidth="1"/>
    <col min="3" max="3" width="12" style="11" customWidth="1"/>
    <col min="4" max="4" width="11.33203125" style="11" customWidth="1"/>
    <col min="5" max="5" width="9.58203125" style="12" customWidth="1"/>
    <col min="6" max="6" width="16.08203125" style="12" customWidth="1"/>
    <col min="7" max="7" width="10.58203125" style="12" customWidth="1"/>
    <col min="8" max="8" width="11.4140625" style="12" customWidth="1"/>
    <col min="9" max="9" width="0.25" style="12" hidden="1" customWidth="1"/>
    <col min="10" max="10" width="2" style="11" hidden="1" customWidth="1"/>
    <col min="11" max="11" width="11.25" style="11" customWidth="1"/>
    <col min="12" max="12" width="10.5" style="11" customWidth="1"/>
    <col min="13" max="13" width="14.33203125" style="11" customWidth="1"/>
    <col min="14" max="14" width="14.5" style="11" customWidth="1"/>
    <col min="15" max="15" width="4.58203125" style="11" customWidth="1"/>
    <col min="16" max="16" width="4.75" style="11" customWidth="1"/>
    <col min="17" max="20" width="8.83203125" style="11"/>
    <col min="21" max="21" width="11.58203125" style="11" customWidth="1"/>
    <col min="22" max="16384" width="8.83203125" style="11"/>
  </cols>
  <sheetData>
    <row r="2" spans="2:14" ht="18.75" customHeight="1">
      <c r="B2" s="11" t="s">
        <v>0</v>
      </c>
      <c r="E2" s="11"/>
      <c r="F2" s="11"/>
      <c r="G2" s="11"/>
      <c r="I2" s="11" t="s">
        <v>1</v>
      </c>
      <c r="J2" s="12"/>
      <c r="K2" s="12"/>
      <c r="L2" s="11" t="s">
        <v>30</v>
      </c>
      <c r="N2" s="11" t="s">
        <v>2</v>
      </c>
    </row>
    <row r="3" spans="2:14" ht="18.75" customHeight="1" thickBot="1">
      <c r="E3" s="11"/>
      <c r="F3" s="11"/>
      <c r="G3" s="11"/>
      <c r="J3" s="12"/>
      <c r="K3" s="12"/>
    </row>
    <row r="4" spans="2:14" ht="24.75" customHeight="1" thickBot="1">
      <c r="C4" s="91" t="s">
        <v>3</v>
      </c>
      <c r="D4" s="92"/>
      <c r="E4" s="93"/>
      <c r="F4" s="39"/>
      <c r="G4" s="94" t="s">
        <v>4</v>
      </c>
      <c r="H4" s="95"/>
      <c r="I4" s="95"/>
      <c r="J4" s="95"/>
      <c r="K4" s="95"/>
      <c r="L4" s="95"/>
      <c r="M4" s="96"/>
      <c r="N4" s="6"/>
    </row>
    <row r="5" spans="2:14" ht="27.75" customHeight="1" thickBot="1">
      <c r="B5" s="5"/>
      <c r="C5" s="58" t="s">
        <v>5</v>
      </c>
      <c r="D5" s="35" t="s">
        <v>6</v>
      </c>
      <c r="E5" s="7" t="s">
        <v>7</v>
      </c>
      <c r="F5" s="40" t="s">
        <v>8</v>
      </c>
      <c r="G5" s="8" t="s">
        <v>9</v>
      </c>
      <c r="H5" s="9" t="s">
        <v>10</v>
      </c>
      <c r="I5" s="9" t="s">
        <v>11</v>
      </c>
      <c r="J5" s="9" t="s">
        <v>12</v>
      </c>
      <c r="K5" s="9" t="s">
        <v>23</v>
      </c>
      <c r="L5" s="10" t="s">
        <v>13</v>
      </c>
      <c r="M5" s="41" t="s">
        <v>14</v>
      </c>
      <c r="N5" s="46" t="s">
        <v>29</v>
      </c>
    </row>
    <row r="6" spans="2:14" ht="17.5" customHeight="1">
      <c r="B6" s="3">
        <v>45413</v>
      </c>
      <c r="C6" s="59">
        <v>292190</v>
      </c>
      <c r="D6" s="31"/>
      <c r="E6" s="66"/>
      <c r="F6" s="62"/>
      <c r="G6" s="32"/>
      <c r="H6" s="33"/>
      <c r="I6" s="33"/>
      <c r="J6" s="33"/>
      <c r="K6" s="33"/>
      <c r="L6" s="34"/>
      <c r="M6" s="42"/>
      <c r="N6" s="47"/>
    </row>
    <row r="7" spans="2:14" ht="18.75" customHeight="1">
      <c r="B7" s="3">
        <v>45444</v>
      </c>
      <c r="C7" s="60">
        <v>146372</v>
      </c>
      <c r="D7" s="13"/>
      <c r="E7" s="14"/>
      <c r="F7" s="63">
        <f>SUM(C7:E7)</f>
        <v>146372</v>
      </c>
      <c r="G7" s="13"/>
      <c r="H7" s="14"/>
      <c r="I7" s="17"/>
      <c r="J7" s="17"/>
      <c r="K7" s="17"/>
      <c r="L7" s="18"/>
      <c r="M7" s="29">
        <f>SUM(G7:L7)</f>
        <v>0</v>
      </c>
      <c r="N7" s="48"/>
    </row>
    <row r="8" spans="2:14" ht="18.75" customHeight="1">
      <c r="B8" s="4">
        <v>45474</v>
      </c>
      <c r="C8" s="61">
        <v>145086</v>
      </c>
      <c r="D8" s="15"/>
      <c r="E8" s="16"/>
      <c r="F8" s="64">
        <f>SUM(C8:E8)</f>
        <v>145086</v>
      </c>
      <c r="G8" s="15">
        <v>150000</v>
      </c>
      <c r="H8" s="16">
        <v>150000</v>
      </c>
      <c r="I8" s="16"/>
      <c r="J8" s="16"/>
      <c r="K8" s="16"/>
      <c r="L8" s="16"/>
      <c r="M8" s="30">
        <f>SUM(G8:L8)</f>
        <v>300000</v>
      </c>
      <c r="N8" s="49"/>
    </row>
    <row r="9" spans="2:14" ht="18.75" customHeight="1">
      <c r="B9" s="3">
        <v>45505</v>
      </c>
      <c r="C9" s="61">
        <v>147307</v>
      </c>
      <c r="D9" s="15">
        <v>14707</v>
      </c>
      <c r="E9" s="16">
        <v>510</v>
      </c>
      <c r="F9" s="64">
        <f>SUM(C9:E9)</f>
        <v>162524</v>
      </c>
      <c r="G9" s="15">
        <v>150000</v>
      </c>
      <c r="H9" s="16">
        <v>150000</v>
      </c>
      <c r="I9" s="16"/>
      <c r="J9" s="16"/>
      <c r="K9" s="16"/>
      <c r="L9" s="16"/>
      <c r="M9" s="43">
        <f>SUM(G9:L9)</f>
        <v>300000</v>
      </c>
      <c r="N9" s="50"/>
    </row>
    <row r="10" spans="2:14" ht="18.75" customHeight="1">
      <c r="B10" s="4">
        <v>45536</v>
      </c>
      <c r="C10" s="61">
        <v>146372</v>
      </c>
      <c r="D10" s="15"/>
      <c r="E10" s="16"/>
      <c r="F10" s="64">
        <f>SUM(C10:E10)</f>
        <v>146372</v>
      </c>
      <c r="G10" s="15"/>
      <c r="H10" s="16"/>
      <c r="I10" s="16"/>
      <c r="J10" s="16"/>
      <c r="K10" s="16"/>
      <c r="L10" s="16"/>
      <c r="M10" s="44"/>
      <c r="N10" s="49"/>
    </row>
    <row r="11" spans="2:14" ht="18.75" customHeight="1">
      <c r="B11" s="26">
        <v>45566</v>
      </c>
      <c r="C11" s="72">
        <v>146021</v>
      </c>
      <c r="D11" s="28"/>
      <c r="E11" s="27"/>
      <c r="F11" s="65">
        <f>SUM(C11:E11)</f>
        <v>146021</v>
      </c>
      <c r="G11" s="37">
        <v>150000</v>
      </c>
      <c r="H11" s="27"/>
      <c r="I11" s="27"/>
      <c r="J11" s="27"/>
      <c r="K11" s="27"/>
      <c r="L11" s="27"/>
      <c r="M11" s="45">
        <f>SUM(G11:L11)</f>
        <v>150000</v>
      </c>
      <c r="N11" s="51"/>
    </row>
    <row r="12" spans="2:14" ht="18.75" customHeight="1">
      <c r="B12" s="4">
        <v>45597</v>
      </c>
      <c r="C12" s="73">
        <v>146342</v>
      </c>
      <c r="D12" s="37">
        <v>16508</v>
      </c>
      <c r="E12" s="38">
        <v>3560</v>
      </c>
      <c r="F12" s="74">
        <f>SUM(D12:E12)</f>
        <v>20068</v>
      </c>
      <c r="G12" s="37">
        <v>200000</v>
      </c>
      <c r="H12" s="38">
        <v>150000</v>
      </c>
      <c r="I12" s="38"/>
      <c r="J12" s="38"/>
      <c r="K12" s="38"/>
      <c r="L12" s="38"/>
      <c r="M12" s="69">
        <f>SUM(G12:L12)</f>
        <v>350000</v>
      </c>
      <c r="N12" s="52"/>
    </row>
    <row r="13" spans="2:14" ht="18.75" customHeight="1" thickBot="1">
      <c r="B13" s="53">
        <v>45627</v>
      </c>
      <c r="C13" s="78">
        <v>108803</v>
      </c>
      <c r="D13" s="54"/>
      <c r="E13" s="55"/>
      <c r="F13" s="77">
        <v>108803</v>
      </c>
      <c r="G13" s="75"/>
      <c r="H13" s="56"/>
      <c r="I13" s="56"/>
      <c r="J13" s="56"/>
      <c r="K13" s="56">
        <v>170000</v>
      </c>
      <c r="L13" s="56"/>
      <c r="M13" s="76">
        <f>SUM(G13:L13)</f>
        <v>170000</v>
      </c>
      <c r="N13" s="57"/>
    </row>
    <row r="14" spans="2:14" ht="26.25" customHeight="1" thickBot="1">
      <c r="B14" s="5" t="s">
        <v>15</v>
      </c>
      <c r="C14" s="36">
        <f>SUM(C6:C13)</f>
        <v>1278493</v>
      </c>
      <c r="D14" s="19">
        <f>SUM(D6:D13)</f>
        <v>31215</v>
      </c>
      <c r="E14" s="68">
        <f>SUM(E6:E13)</f>
        <v>4070</v>
      </c>
      <c r="F14" s="67">
        <f>SUM(C14:E14)</f>
        <v>1313778</v>
      </c>
      <c r="G14" s="20">
        <f>SUM(G8:G13)</f>
        <v>650000</v>
      </c>
      <c r="H14" s="21">
        <f>SUM(H8:H13)</f>
        <v>450000</v>
      </c>
      <c r="I14" s="21">
        <f ca="1">SUM(I8:I14)</f>
        <v>0</v>
      </c>
      <c r="J14" s="21">
        <f ca="1">SUM(J8:J14)</f>
        <v>0</v>
      </c>
      <c r="K14" s="21">
        <f>SUM(K6:K13)</f>
        <v>170000</v>
      </c>
      <c r="L14" s="71">
        <f ca="1">SUM(L8:L14)</f>
        <v>0</v>
      </c>
      <c r="M14" s="70">
        <f>SUM(M7:M13)</f>
        <v>1270000</v>
      </c>
      <c r="N14" s="79">
        <f>M14-F14</f>
        <v>-43778</v>
      </c>
    </row>
    <row r="15" spans="2:14" ht="18.75" customHeight="1">
      <c r="C15" s="22"/>
      <c r="E15" s="11"/>
      <c r="F15" s="23"/>
      <c r="G15" s="12" t="s">
        <v>24</v>
      </c>
      <c r="J15" s="12"/>
      <c r="M15" s="22"/>
    </row>
    <row r="16" spans="2:14" ht="18.75" customHeight="1">
      <c r="D16" s="24"/>
      <c r="J16" s="12"/>
      <c r="K16" s="12"/>
      <c r="N16" s="25"/>
    </row>
    <row r="17" spans="2:14" ht="18.75" customHeight="1">
      <c r="B17" s="80" t="s">
        <v>26</v>
      </c>
    </row>
    <row r="18" spans="2:14" ht="18.75" customHeight="1">
      <c r="B18" s="11" t="s">
        <v>28</v>
      </c>
    </row>
    <row r="19" spans="2:14" ht="18.75" customHeight="1">
      <c r="B19" s="11" t="s">
        <v>25</v>
      </c>
    </row>
    <row r="20" spans="2:14" ht="18.75" customHeight="1">
      <c r="B20" s="90" t="s">
        <v>31</v>
      </c>
    </row>
    <row r="21" spans="2:14" ht="18.75" customHeight="1">
      <c r="B21" s="90" t="s">
        <v>32</v>
      </c>
      <c r="E21" s="11"/>
      <c r="F21" s="11"/>
      <c r="G21" s="11"/>
      <c r="J21" s="12"/>
      <c r="K21" s="12"/>
    </row>
    <row r="22" spans="2:14" ht="18.75" customHeight="1">
      <c r="B22" s="90" t="s">
        <v>33</v>
      </c>
      <c r="E22" s="11"/>
      <c r="F22" s="11"/>
      <c r="G22" s="11"/>
      <c r="J22" s="12"/>
      <c r="K22" s="12"/>
    </row>
    <row r="23" spans="2:14" ht="18.75" customHeight="1" thickBot="1">
      <c r="E23" s="11"/>
      <c r="F23" s="11"/>
      <c r="G23" s="11" t="s">
        <v>27</v>
      </c>
      <c r="J23" s="12"/>
      <c r="K23" s="12"/>
    </row>
    <row r="24" spans="2:14" ht="24.75" customHeight="1" thickBot="1">
      <c r="C24" s="91" t="s">
        <v>3</v>
      </c>
      <c r="D24" s="92"/>
      <c r="E24" s="93"/>
      <c r="F24" s="39"/>
      <c r="G24" s="94" t="s">
        <v>4</v>
      </c>
      <c r="H24" s="95"/>
      <c r="I24" s="95"/>
      <c r="J24" s="95"/>
      <c r="K24" s="95"/>
      <c r="L24" s="95"/>
      <c r="M24" s="96"/>
      <c r="N24" s="6"/>
    </row>
    <row r="25" spans="2:14" ht="27.75" customHeight="1" thickBot="1">
      <c r="B25" s="5"/>
      <c r="C25" s="58" t="s">
        <v>5</v>
      </c>
      <c r="D25" s="35" t="s">
        <v>6</v>
      </c>
      <c r="E25" s="7" t="s">
        <v>7</v>
      </c>
      <c r="F25" s="40" t="s">
        <v>8</v>
      </c>
      <c r="G25" s="8" t="s">
        <v>9</v>
      </c>
      <c r="H25" s="9" t="s">
        <v>10</v>
      </c>
      <c r="I25" s="9" t="s">
        <v>11</v>
      </c>
      <c r="J25" s="9" t="s">
        <v>12</v>
      </c>
      <c r="K25" s="9" t="s">
        <v>23</v>
      </c>
      <c r="L25" s="10" t="s">
        <v>13</v>
      </c>
      <c r="M25" s="41" t="s">
        <v>14</v>
      </c>
      <c r="N25" s="46" t="s">
        <v>29</v>
      </c>
    </row>
    <row r="26" spans="2:14" ht="17.5" customHeight="1">
      <c r="B26" s="3">
        <v>45413</v>
      </c>
      <c r="C26" s="59">
        <v>292190</v>
      </c>
      <c r="D26" s="31"/>
      <c r="E26" s="66"/>
      <c r="F26" s="62"/>
      <c r="G26" s="32"/>
      <c r="H26" s="33"/>
      <c r="I26" s="33"/>
      <c r="J26" s="33"/>
      <c r="K26" s="33"/>
      <c r="L26" s="34"/>
      <c r="M26" s="42"/>
      <c r="N26" s="47"/>
    </row>
    <row r="27" spans="2:14" ht="18.75" customHeight="1">
      <c r="B27" s="3">
        <v>45444</v>
      </c>
      <c r="C27" s="60">
        <v>146372</v>
      </c>
      <c r="D27" s="13"/>
      <c r="E27" s="14"/>
      <c r="F27" s="63">
        <f>SUM(C27:E27)</f>
        <v>146372</v>
      </c>
      <c r="G27" s="13"/>
      <c r="H27" s="14"/>
      <c r="I27" s="17"/>
      <c r="J27" s="17"/>
      <c r="K27" s="17"/>
      <c r="L27" s="18"/>
      <c r="M27" s="29">
        <f>SUM(G27:L27)</f>
        <v>0</v>
      </c>
      <c r="N27" s="48"/>
    </row>
    <row r="28" spans="2:14" ht="18.75" customHeight="1">
      <c r="B28" s="4">
        <v>45474</v>
      </c>
      <c r="C28" s="61">
        <v>145086</v>
      </c>
      <c r="D28" s="15"/>
      <c r="E28" s="16"/>
      <c r="F28" s="64">
        <f>SUM(C28:E28)</f>
        <v>145086</v>
      </c>
      <c r="G28" s="15">
        <v>150000</v>
      </c>
      <c r="H28" s="16">
        <v>150000</v>
      </c>
      <c r="I28" s="16"/>
      <c r="J28" s="16"/>
      <c r="K28" s="16"/>
      <c r="L28" s="16"/>
      <c r="M28" s="30">
        <f>SUM(G28:L28)</f>
        <v>300000</v>
      </c>
      <c r="N28" s="49"/>
    </row>
    <row r="29" spans="2:14" ht="18.75" customHeight="1">
      <c r="B29" s="3">
        <v>45505</v>
      </c>
      <c r="C29" s="61">
        <v>147307</v>
      </c>
      <c r="D29" s="15">
        <v>14707</v>
      </c>
      <c r="E29" s="16">
        <v>510</v>
      </c>
      <c r="F29" s="64">
        <f>SUM(C29:E29)</f>
        <v>162524</v>
      </c>
      <c r="G29" s="15">
        <v>150000</v>
      </c>
      <c r="H29" s="16">
        <v>150000</v>
      </c>
      <c r="I29" s="16"/>
      <c r="J29" s="16"/>
      <c r="K29" s="16"/>
      <c r="L29" s="16"/>
      <c r="M29" s="43">
        <f>SUM(G29:L29)</f>
        <v>300000</v>
      </c>
      <c r="N29" s="50"/>
    </row>
    <row r="30" spans="2:14" ht="18.75" customHeight="1">
      <c r="B30" s="4">
        <v>45536</v>
      </c>
      <c r="C30" s="61">
        <v>146372</v>
      </c>
      <c r="D30" s="15"/>
      <c r="E30" s="16"/>
      <c r="F30" s="64">
        <f>SUM(C30:E30)</f>
        <v>146372</v>
      </c>
      <c r="G30" s="15"/>
      <c r="H30" s="16"/>
      <c r="I30" s="16"/>
      <c r="J30" s="16"/>
      <c r="K30" s="16"/>
      <c r="L30" s="16"/>
      <c r="M30" s="44"/>
      <c r="N30" s="49"/>
    </row>
    <row r="31" spans="2:14" ht="18.75" customHeight="1">
      <c r="B31" s="26">
        <v>45566</v>
      </c>
      <c r="C31" s="72">
        <v>146021</v>
      </c>
      <c r="D31" s="28"/>
      <c r="E31" s="27"/>
      <c r="F31" s="65">
        <f>SUM(C31:E31)</f>
        <v>146021</v>
      </c>
      <c r="G31" s="37">
        <v>150000</v>
      </c>
      <c r="H31" s="27"/>
      <c r="I31" s="27"/>
      <c r="J31" s="27"/>
      <c r="K31" s="27"/>
      <c r="L31" s="27"/>
      <c r="M31" s="45">
        <f>SUM(G31:L31)</f>
        <v>150000</v>
      </c>
      <c r="N31" s="51"/>
    </row>
    <row r="32" spans="2:14" ht="18.75" customHeight="1">
      <c r="B32" s="4">
        <v>45597</v>
      </c>
      <c r="C32" s="73">
        <v>146342</v>
      </c>
      <c r="D32" s="37">
        <v>16508</v>
      </c>
      <c r="E32" s="38">
        <v>3560</v>
      </c>
      <c r="F32" s="74">
        <f>SUM(D32:E32)</f>
        <v>20068</v>
      </c>
      <c r="G32" s="37">
        <v>200000</v>
      </c>
      <c r="H32" s="38">
        <v>150000</v>
      </c>
      <c r="I32" s="38"/>
      <c r="J32" s="38"/>
      <c r="K32" s="38"/>
      <c r="L32" s="38"/>
      <c r="M32" s="69">
        <f>SUM(G32:L32)</f>
        <v>350000</v>
      </c>
      <c r="N32" s="52"/>
    </row>
    <row r="33" spans="2:14" ht="18.75" customHeight="1" thickBot="1">
      <c r="B33" s="53">
        <v>45627</v>
      </c>
      <c r="C33" s="78">
        <v>108803</v>
      </c>
      <c r="D33" s="54"/>
      <c r="E33" s="55"/>
      <c r="F33" s="77">
        <v>108803</v>
      </c>
      <c r="G33" s="75"/>
      <c r="H33" s="89">
        <v>-61687</v>
      </c>
      <c r="I33" s="56"/>
      <c r="J33" s="56"/>
      <c r="K33" s="56">
        <v>170000</v>
      </c>
      <c r="L33" s="56"/>
      <c r="M33" s="76">
        <f>SUM(G33:L33)</f>
        <v>108313</v>
      </c>
      <c r="N33" s="57"/>
    </row>
    <row r="34" spans="2:14" ht="26.25" customHeight="1" thickBot="1">
      <c r="B34" s="5" t="s">
        <v>15</v>
      </c>
      <c r="C34" s="81">
        <f>SUM(C26:C33)</f>
        <v>1278493</v>
      </c>
      <c r="D34" s="82">
        <f>SUM(D26:D33)</f>
        <v>31215</v>
      </c>
      <c r="E34" s="83">
        <f>SUM(E26:E33)</f>
        <v>4070</v>
      </c>
      <c r="F34" s="84">
        <f>SUM(C34:E34)</f>
        <v>1313778</v>
      </c>
      <c r="G34" s="85">
        <f>SUM(G28:G33)</f>
        <v>650000</v>
      </c>
      <c r="H34" s="86">
        <f>SUM(H28:H33)</f>
        <v>388313</v>
      </c>
      <c r="I34" s="86">
        <f ca="1">SUM(I28:I34)</f>
        <v>0</v>
      </c>
      <c r="J34" s="86">
        <f ca="1">SUM(J28:J34)</f>
        <v>0</v>
      </c>
      <c r="K34" s="86">
        <f>SUM(K26:K33)</f>
        <v>170000</v>
      </c>
      <c r="L34" s="87">
        <f ca="1">SUM(L28:L34)</f>
        <v>0</v>
      </c>
      <c r="M34" s="70">
        <f>SUM(M27:M33)</f>
        <v>1208313</v>
      </c>
      <c r="N34" s="88">
        <f>M34-F34</f>
        <v>-105465</v>
      </c>
    </row>
  </sheetData>
  <sheetProtection algorithmName="SHA-512" hashValue="6wqPwrAFN+4ZYSGOKzHLKFH+n0kPFeRIdYNWG6c0m29lQh+yUsiunEJNdVNdza/CReHPXzYZ4OUBuk1saL6Nxg==" saltValue="1PI5fWz1K5FNEEf0TUQIuQ==" spinCount="100000" sheet="1" objects="1" scenarios="1"/>
  <mergeCells count="4">
    <mergeCell ref="C24:E24"/>
    <mergeCell ref="G24:M24"/>
    <mergeCell ref="G4:M4"/>
    <mergeCell ref="C4:E4"/>
  </mergeCells>
  <phoneticPr fontId="2"/>
  <pageMargins left="0.70866141732283472" right="0.70866141732283472" top="0.74803149606299213" bottom="0.74803149606299213" header="0.31496062992125984" footer="0.31496062992125984"/>
  <pageSetup paperSize="9" scale="67" orientation="landscape" horizont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6548F6-1C7B-49ED-8B4E-7ACFADF974D8}">
  <dimension ref="B1:H66"/>
  <sheetViews>
    <sheetView tabSelected="1" zoomScale="130" zoomScaleNormal="130" workbookViewId="0">
      <selection activeCell="J83" sqref="J83"/>
    </sheetView>
  </sheetViews>
  <sheetFormatPr defaultRowHeight="18"/>
  <sheetData>
    <row r="1" spans="3:8" ht="22.5">
      <c r="C1" s="1" t="s">
        <v>16</v>
      </c>
      <c r="H1" s="1" t="s">
        <v>17</v>
      </c>
    </row>
    <row r="23" spans="2:7">
      <c r="B23" s="2" t="s">
        <v>18</v>
      </c>
      <c r="G23" s="2" t="s">
        <v>19</v>
      </c>
    </row>
    <row r="45" spans="2:7">
      <c r="B45" s="2" t="s">
        <v>20</v>
      </c>
      <c r="G45" s="2" t="s">
        <v>21</v>
      </c>
    </row>
    <row r="66" spans="2:2">
      <c r="B66" s="2" t="s">
        <v>22</v>
      </c>
    </row>
  </sheetData>
  <sheetProtection algorithmName="SHA-512" hashValue="cMvQQ9b9iF/QPJqlqpBYwWJvuRkHNfD8oA5v7/7iT93mpzgk/fnV6YzP+Sdl34PW1ZFTZNBc+gQrecfb8f6/OA==" saltValue="w4LWh6MvbP0arMG3nfxwyg==" spinCount="100000" sheet="1" objects="1" scenarios="1"/>
  <protectedRanges>
    <protectedRange algorithmName="SHA-512" hashValue="9HLCX6WDcserHd7Vye6vIT9BlbONJMUNX0QrlHDb8YMTXH6wQENE38hdSKdlUHi5QMW98oltu5Vj8vl6oq23+Q==" saltValue="oXhs/59JPMi8FtOjj5qCog==" spinCount="100000" sqref="A1:K21" name="範囲1"/>
  </protectedRanges>
  <phoneticPr fontId="2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支払いまとめ </vt:lpstr>
      <vt:lpstr>支払い履歴</vt:lpstr>
      <vt:lpstr>'支払いまとめ 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YUTAKA KOBAYASHI</dc:creator>
  <cp:keywords/>
  <dc:description/>
  <cp:lastModifiedBy>YUTAKA KOBAYASHI</cp:lastModifiedBy>
  <cp:revision/>
  <cp:lastPrinted>2025-01-21T03:08:39Z</cp:lastPrinted>
  <dcterms:created xsi:type="dcterms:W3CDTF">2024-08-01T12:08:50Z</dcterms:created>
  <dcterms:modified xsi:type="dcterms:W3CDTF">2025-01-21T12:06:20Z</dcterms:modified>
  <cp:category/>
  <cp:contentStatus/>
</cp:coreProperties>
</file>